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Atualização do Site\Transparencia\Parcerias empresariais e de inovação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7" i="1"/>
  <c r="H10" i="1"/>
  <c r="H9" i="1"/>
  <c r="G8" i="1"/>
  <c r="H8" i="1" s="1"/>
  <c r="H7" i="1"/>
  <c r="H6" i="1"/>
  <c r="G5" i="1"/>
  <c r="H5" i="1" s="1"/>
  <c r="H4" i="1"/>
  <c r="H3" i="1"/>
  <c r="H2" i="1"/>
</calcChain>
</file>

<file path=xl/sharedStrings.xml><?xml version="1.0" encoding="utf-8"?>
<sst xmlns="http://schemas.openxmlformats.org/spreadsheetml/2006/main" count="36" uniqueCount="35">
  <si>
    <t>14.008/2011</t>
  </si>
  <si>
    <t>BDMG</t>
  </si>
  <si>
    <t>PROPTEC</t>
  </si>
  <si>
    <t>14.009/2011</t>
  </si>
  <si>
    <t>PRO-INOVAÇÃO</t>
  </si>
  <si>
    <t>10.232/2012</t>
  </si>
  <si>
    <t>EMBRAPA</t>
  </si>
  <si>
    <t>Ampliação da capacidade de inovação tecnológica do setor agropecuário mineiro</t>
  </si>
  <si>
    <t>10.251/2014</t>
  </si>
  <si>
    <t>ALGAR/UFU</t>
  </si>
  <si>
    <t>Algar Segurança - GO! Gestão Online</t>
  </si>
  <si>
    <t>10.253/2014</t>
  </si>
  <si>
    <t>ALGAR/CEFET-MG</t>
  </si>
  <si>
    <t>Ferramentas para melhoria e competitividade da Algar Tecnologia na Produção de Software</t>
  </si>
  <si>
    <t>10.257/2014</t>
  </si>
  <si>
    <t>FPL/ESTER</t>
  </si>
  <si>
    <t>Monitoramento, acompanhamento e avaliação de projetos de inovação tecnológica do Programa TECNOVA</t>
  </si>
  <si>
    <t>10.262/2015</t>
  </si>
  <si>
    <t>UFV/ADRIANA/FDC</t>
  </si>
  <si>
    <t>Fortalecimento da gestão do processo de inovação das empresas participantes do Edital TECNOVA</t>
  </si>
  <si>
    <t>10.271/2016</t>
  </si>
  <si>
    <t>PRODEMGE</t>
  </si>
  <si>
    <t>PROTIC: Apoio a projetos de tecnologia da informação e comunicação</t>
  </si>
  <si>
    <t>5.322/2017</t>
  </si>
  <si>
    <t>CIT SENAI</t>
  </si>
  <si>
    <t>Implementação de bolsas de pesquisa nos projetos institucionais internos do CIT SENAI</t>
  </si>
  <si>
    <t>#</t>
  </si>
  <si>
    <t>N. TCT / Acordo / Convênio</t>
  </si>
  <si>
    <t>Empresa Parceira</t>
  </si>
  <si>
    <t>Nome TCT / Acordo / Convênio</t>
  </si>
  <si>
    <t>Data de Publicação</t>
  </si>
  <si>
    <t>Execução
(meses)</t>
  </si>
  <si>
    <t>Aditivo (meses)</t>
  </si>
  <si>
    <t>Data de Término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</si>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</sst>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C11" sqref="C11"/>
    </sheetView>
  </sheetViews>
  <sheetFormatPr defaultRowHeight="15" x14ac:dyDescent="0.25"/>
  <cols>
    <col min="1" max="1" width="3" bestFit="1" customWidth="1"/>
    <col min="2" max="2" width="17.85546875" bestFit="1" customWidth="1"/>
    <col min="3" max="3" width="18.28515625" bestFit="1" customWidth="1"/>
    <col min="4" max="4" width="62" customWidth="1"/>
    <col min="5" max="5" width="10.7109375" bestFit="1" customWidth="1"/>
    <col min="6" max="6" width="9.140625" bestFit="1" customWidth="1"/>
    <col min="7" max="7" width="15.140625" bestFit="1" customWidth="1"/>
    <col min="8" max="8" width="10.7109375" bestFit="1" customWidth="1"/>
    <col min="9" max="9" width="15.28515625" bestFit="1" customWidth="1"/>
  </cols>
  <sheetData>
    <row r="1" spans="1:9" ht="30" x14ac:dyDescent="0.25">
      <c r="A1" s="5" t="s">
        <v>26</v>
      </c>
      <c r="B1" s="5" t="s">
        <v>27</v>
      </c>
      <c r="C1" s="5" t="s">
        <v>28</v>
      </c>
      <c r="D1" s="5" t="s">
        <v>29</v>
      </c>
      <c r="E1" s="5" t="s">
        <v>30</v>
      </c>
      <c r="F1" s="5" t="s">
        <v>31</v>
      </c>
      <c r="G1" s="5" t="s">
        <v>32</v>
      </c>
      <c r="H1" s="5" t="s">
        <v>33</v>
      </c>
      <c r="I1" s="5" t="s">
        <v>34</v>
      </c>
    </row>
    <row r="2" spans="1:9" x14ac:dyDescent="0.25">
      <c r="A2" s="1">
        <v>2</v>
      </c>
      <c r="B2" s="1" t="s">
        <v>0</v>
      </c>
      <c r="C2" s="1" t="s">
        <v>1</v>
      </c>
      <c r="D2" s="4" t="s">
        <v>2</v>
      </c>
      <c r="E2" s="3">
        <v>40724</v>
      </c>
      <c r="F2" s="1">
        <v>60</v>
      </c>
      <c r="G2" s="1">
        <v>60</v>
      </c>
      <c r="H2" s="3">
        <f t="shared" ref="H2:H10" si="0">EDATE(E2,F2+G2)</f>
        <v>44377</v>
      </c>
      <c r="I2" s="6">
        <v>30000000</v>
      </c>
    </row>
    <row r="3" spans="1:9" x14ac:dyDescent="0.25">
      <c r="A3" s="1">
        <v>3</v>
      </c>
      <c r="B3" s="1" t="s">
        <v>3</v>
      </c>
      <c r="C3" s="1" t="s">
        <v>1</v>
      </c>
      <c r="D3" s="4" t="s">
        <v>4</v>
      </c>
      <c r="E3" s="3">
        <v>40721</v>
      </c>
      <c r="F3" s="1">
        <v>60</v>
      </c>
      <c r="G3" s="1">
        <v>60</v>
      </c>
      <c r="H3" s="3">
        <f t="shared" si="0"/>
        <v>44374</v>
      </c>
      <c r="I3" s="6">
        <v>70000000</v>
      </c>
    </row>
    <row r="4" spans="1:9" ht="30" x14ac:dyDescent="0.25">
      <c r="A4" s="1">
        <v>4</v>
      </c>
      <c r="B4" s="1" t="s">
        <v>5</v>
      </c>
      <c r="C4" s="1" t="s">
        <v>6</v>
      </c>
      <c r="D4" s="2" t="s">
        <v>7</v>
      </c>
      <c r="E4" s="3">
        <v>41262</v>
      </c>
      <c r="F4" s="1">
        <v>60</v>
      </c>
      <c r="G4" s="1">
        <v>0</v>
      </c>
      <c r="H4" s="3">
        <f t="shared" si="0"/>
        <v>43088</v>
      </c>
      <c r="I4" s="6">
        <v>6000000</v>
      </c>
    </row>
    <row r="5" spans="1:9" x14ac:dyDescent="0.25">
      <c r="A5" s="1">
        <v>5</v>
      </c>
      <c r="B5" s="1" t="s">
        <v>8</v>
      </c>
      <c r="C5" s="1" t="s">
        <v>9</v>
      </c>
      <c r="D5" s="4" t="s">
        <v>10</v>
      </c>
      <c r="E5" s="3">
        <v>41898</v>
      </c>
      <c r="F5" s="1">
        <v>18</v>
      </c>
      <c r="G5" s="1">
        <f>12+6</f>
        <v>18</v>
      </c>
      <c r="H5" s="3">
        <f t="shared" si="0"/>
        <v>42994</v>
      </c>
      <c r="I5" s="6">
        <v>746370.92</v>
      </c>
    </row>
    <row r="6" spans="1:9" ht="30" x14ac:dyDescent="0.25">
      <c r="A6" s="1">
        <v>6</v>
      </c>
      <c r="B6" s="1" t="s">
        <v>11</v>
      </c>
      <c r="C6" s="1" t="s">
        <v>12</v>
      </c>
      <c r="D6" s="2" t="s">
        <v>13</v>
      </c>
      <c r="E6" s="3">
        <v>41902</v>
      </c>
      <c r="F6" s="1">
        <v>18</v>
      </c>
      <c r="G6" s="1">
        <v>0</v>
      </c>
      <c r="H6" s="3">
        <f t="shared" si="0"/>
        <v>42449</v>
      </c>
      <c r="I6" s="6">
        <v>892482.12</v>
      </c>
    </row>
    <row r="7" spans="1:9" ht="30" x14ac:dyDescent="0.25">
      <c r="A7" s="1">
        <v>7</v>
      </c>
      <c r="B7" s="1" t="s">
        <v>14</v>
      </c>
      <c r="C7" s="1" t="s">
        <v>15</v>
      </c>
      <c r="D7" s="2" t="s">
        <v>16</v>
      </c>
      <c r="E7" s="3">
        <v>42080</v>
      </c>
      <c r="F7" s="1">
        <v>36</v>
      </c>
      <c r="G7" s="1">
        <v>6</v>
      </c>
      <c r="H7" s="3">
        <f t="shared" si="0"/>
        <v>43360</v>
      </c>
      <c r="I7" s="6">
        <f>193651.5</f>
        <v>193651.5</v>
      </c>
    </row>
    <row r="8" spans="1:9" ht="30" x14ac:dyDescent="0.25">
      <c r="A8" s="1">
        <v>8</v>
      </c>
      <c r="B8" s="1" t="s">
        <v>17</v>
      </c>
      <c r="C8" s="1" t="s">
        <v>18</v>
      </c>
      <c r="D8" s="2" t="s">
        <v>19</v>
      </c>
      <c r="E8" s="3">
        <v>42118</v>
      </c>
      <c r="F8" s="1">
        <v>24</v>
      </c>
      <c r="G8" s="1">
        <f>6+6</f>
        <v>12</v>
      </c>
      <c r="H8" s="3">
        <f t="shared" si="0"/>
        <v>43214</v>
      </c>
      <c r="I8" s="6">
        <f>555632.28</f>
        <v>555632.28</v>
      </c>
    </row>
    <row r="9" spans="1:9" ht="30" x14ac:dyDescent="0.25">
      <c r="A9" s="1">
        <v>9</v>
      </c>
      <c r="B9" s="1" t="s">
        <v>20</v>
      </c>
      <c r="C9" s="1" t="s">
        <v>21</v>
      </c>
      <c r="D9" s="2" t="s">
        <v>22</v>
      </c>
      <c r="E9" s="3">
        <v>42628</v>
      </c>
      <c r="F9" s="1">
        <v>24</v>
      </c>
      <c r="G9" s="1">
        <v>36</v>
      </c>
      <c r="H9" s="3">
        <f t="shared" si="0"/>
        <v>44454</v>
      </c>
      <c r="I9" s="6">
        <f>9000000+1000000</f>
        <v>10000000</v>
      </c>
    </row>
    <row r="10" spans="1:9" ht="30" x14ac:dyDescent="0.25">
      <c r="A10" s="1">
        <v>10</v>
      </c>
      <c r="B10" s="1" t="s">
        <v>23</v>
      </c>
      <c r="C10" s="1" t="s">
        <v>24</v>
      </c>
      <c r="D10" s="2" t="s">
        <v>25</v>
      </c>
      <c r="E10" s="3">
        <v>43097</v>
      </c>
      <c r="F10" s="1">
        <v>24</v>
      </c>
      <c r="G10" s="1">
        <v>0</v>
      </c>
      <c r="H10" s="3">
        <f t="shared" si="0"/>
        <v>43827</v>
      </c>
      <c r="I10" s="6">
        <v>2000000</v>
      </c>
    </row>
  </sheetData>
  <conditionalFormatting sqref="H2:H10">
    <cfRule type="cellIs" dxfId="0" priority="11" operator="lessThan">
      <formula>$C$17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FAPEMIG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Aloysio Santos Neto</dc:creator>
  <cp:lastModifiedBy>Diogo Brito Lopes</cp:lastModifiedBy>
  <dcterms:created xsi:type="dcterms:W3CDTF">2018-07-04T18:37:07Z</dcterms:created>
  <dcterms:modified xsi:type="dcterms:W3CDTF">2018-07-04T20:00:44Z</dcterms:modified>
</cp:coreProperties>
</file>